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irtualoffice-my.sharepoint.com/personal/erihn_govirtualoffice_com/Documents/Sales or Marketing/SS TO WP/"/>
    </mc:Choice>
  </mc:AlternateContent>
  <xr:revisionPtr revIDLastSave="0" documentId="8_{A150B045-B81D-46F3-AF7F-A021D67949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OI Calculator" sheetId="1" r:id="rId1"/>
  </sheets>
  <definedNames>
    <definedName name="_xlnm.Print_Area" localSheetId="0">'ROI Calculator'!$A$1:$J$29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22" i="1"/>
  <c r="J24" i="1" l="1"/>
  <c r="J17" i="1" l="1"/>
  <c r="J15" i="1" l="1"/>
  <c r="J13" i="1"/>
  <c r="J26" i="1" l="1"/>
  <c r="J27" i="1" s="1"/>
</calcChain>
</file>

<file path=xl/sharedStrings.xml><?xml version="1.0" encoding="utf-8"?>
<sst xmlns="http://schemas.openxmlformats.org/spreadsheetml/2006/main" count="55" uniqueCount="55">
  <si>
    <t>GENERAL INFORMATION</t>
  </si>
  <si>
    <t>Gross Margin (%)</t>
  </si>
  <si>
    <t>Total Annual Revenue ($)</t>
  </si>
  <si>
    <t>Cost of Capital (%)</t>
  </si>
  <si>
    <t>Average Annual Employee Cost ($)</t>
  </si>
  <si>
    <t>Current IT Spend as % of Revenue</t>
  </si>
  <si>
    <t>Desired IT Spend as % of Revenue</t>
  </si>
  <si>
    <t xml:space="preserve">Potential Annual Return on Investment </t>
  </si>
  <si>
    <t>Current Revenue Growth (%)</t>
  </si>
  <si>
    <t>Desired Revenue Growth (%)</t>
  </si>
  <si>
    <t>Competitive
Companies</t>
  </si>
  <si>
    <t>Best In Class
Companies</t>
  </si>
  <si>
    <t>Transformative
Companies</t>
  </si>
  <si>
    <t>Current Days Sales Outstanding (DSO)</t>
  </si>
  <si>
    <t>Desired Days Sales Outstanding (DSO)</t>
  </si>
  <si>
    <t>Marginal
Companies</t>
  </si>
  <si>
    <t>49 Days</t>
  </si>
  <si>
    <t>&gt; 10 Days</t>
  </si>
  <si>
    <t>5 Days</t>
  </si>
  <si>
    <t>2 Days</t>
  </si>
  <si>
    <t>Hours</t>
  </si>
  <si>
    <t>CATEGORY</t>
  </si>
  <si>
    <t>DESCRIPTION</t>
  </si>
  <si>
    <t>INPUTS</t>
  </si>
  <si>
    <t>ENTER CURRENT &amp; DESIRED RESULTS</t>
  </si>
  <si>
    <t>NEW ERP - RETURN ON INVESTMENT (ROI) CALCULATOR</t>
  </si>
  <si>
    <r>
      <rPr>
        <b/>
        <u/>
        <sz val="14"/>
        <color theme="9" tint="-0.249977111117893"/>
        <rFont val="Calibri"/>
        <family val="2"/>
        <scheme val="minor"/>
      </rPr>
      <t>Transform Your Business</t>
    </r>
    <r>
      <rPr>
        <b/>
        <sz val="14"/>
        <color theme="9" tint="-0.249977111117893"/>
        <rFont val="Calibri"/>
        <family val="2"/>
        <scheme val="minor"/>
      </rPr>
      <t xml:space="preserve">
* Boost Sales
* Enhance Productivity
* Better Information
* Reduce Costs</t>
    </r>
  </si>
  <si>
    <r>
      <rPr>
        <b/>
        <sz val="12"/>
        <color theme="4" tint="-0.249977111117893"/>
        <rFont val="Calibri"/>
        <family val="2"/>
        <scheme val="minor"/>
      </rPr>
      <t>&lt;</t>
    </r>
    <r>
      <rPr>
        <b/>
        <i/>
        <sz val="12"/>
        <color theme="4" tint="-0.249977111117893"/>
        <rFont val="Calibri"/>
        <family val="2"/>
        <scheme val="minor"/>
      </rPr>
      <t xml:space="preserve"> 4.0%</t>
    </r>
  </si>
  <si>
    <r>
      <rPr>
        <b/>
        <sz val="12"/>
        <color theme="4" tint="-0.249977111117893"/>
        <rFont val="Calibri"/>
        <family val="2"/>
        <scheme val="minor"/>
      </rPr>
      <t>&lt;</t>
    </r>
    <r>
      <rPr>
        <b/>
        <i/>
        <sz val="12"/>
        <color theme="4" tint="-0.249977111117893"/>
        <rFont val="Calibri"/>
        <family val="2"/>
        <scheme val="minor"/>
      </rPr>
      <t xml:space="preserve"> 1.0%</t>
    </r>
  </si>
  <si>
    <r>
      <t>INDUSTRY STANDARDS (</t>
    </r>
    <r>
      <rPr>
        <b/>
        <i/>
        <sz val="12"/>
        <color theme="1"/>
        <rFont val="Calibri"/>
        <family val="2"/>
        <scheme val="minor"/>
      </rPr>
      <t>Use as general guideline</t>
    </r>
    <r>
      <rPr>
        <b/>
        <sz val="12"/>
        <color theme="1"/>
        <rFont val="Calibri"/>
        <family val="2"/>
        <scheme val="minor"/>
      </rPr>
      <t>)</t>
    </r>
  </si>
  <si>
    <t xml:space="preserve">Total Annual Recurring Benefit (ROI)  </t>
  </si>
  <si>
    <t xml:space="preserve">Total Monthly Recurring Benefit (ROI)  </t>
  </si>
  <si>
    <t>Accounting Dept. Full Time Employees</t>
  </si>
  <si>
    <r>
      <t>OVERALL TECHNOLOGY 
(</t>
    </r>
    <r>
      <rPr>
        <b/>
        <i/>
        <sz val="11"/>
        <color theme="1"/>
        <rFont val="Calibri"/>
        <family val="2"/>
        <scheme val="minor"/>
      </rPr>
      <t>Reduce Expenses</t>
    </r>
    <r>
      <rPr>
        <b/>
        <sz val="11"/>
        <color theme="1"/>
        <rFont val="Calibri"/>
        <family val="2"/>
        <scheme val="minor"/>
      </rPr>
      <t>)</t>
    </r>
  </si>
  <si>
    <t>Current Days to Close (Days)</t>
  </si>
  <si>
    <t>Desired Days to Close (Days)</t>
  </si>
  <si>
    <t>GENERAL BUSINESS (Financials)</t>
  </si>
  <si>
    <r>
      <t>SELLING &amp; ORDER MANAGEMENT 
(</t>
    </r>
    <r>
      <rPr>
        <b/>
        <i/>
        <sz val="11"/>
        <color theme="1"/>
        <rFont val="Calibri"/>
        <family val="2"/>
        <scheme val="minor"/>
      </rPr>
      <t>Increase Revenue</t>
    </r>
    <r>
      <rPr>
        <b/>
        <sz val="11"/>
        <color theme="1"/>
        <rFont val="Calibri"/>
        <family val="2"/>
        <scheme val="minor"/>
      </rPr>
      <t>)</t>
    </r>
  </si>
  <si>
    <r>
      <t>BILLING &amp; INVOICING
(</t>
    </r>
    <r>
      <rPr>
        <b/>
        <i/>
        <sz val="11"/>
        <color theme="1"/>
        <rFont val="Calibri"/>
        <family val="2"/>
        <scheme val="minor"/>
      </rPr>
      <t>Reduce Expenses</t>
    </r>
    <r>
      <rPr>
        <b/>
        <sz val="11"/>
        <color theme="1"/>
        <rFont val="Calibri"/>
        <family val="2"/>
        <scheme val="minor"/>
      </rPr>
      <t>)</t>
    </r>
  </si>
  <si>
    <t>&gt; 62 Days</t>
  </si>
  <si>
    <t>37 Days</t>
  </si>
  <si>
    <t>25 Days</t>
  </si>
  <si>
    <r>
      <t>FINANCIAL MANAGEMENT
(</t>
    </r>
    <r>
      <rPr>
        <b/>
        <i/>
        <sz val="11"/>
        <color theme="1"/>
        <rFont val="Calibri"/>
        <family val="2"/>
        <scheme val="minor"/>
      </rPr>
      <t>Close Books Faster</t>
    </r>
    <r>
      <rPr>
        <b/>
        <sz val="11"/>
        <color theme="1"/>
        <rFont val="Calibri"/>
        <family val="2"/>
        <scheme val="minor"/>
      </rPr>
      <t>)</t>
    </r>
  </si>
  <si>
    <t>Current Finance Cost as % of Revenue (%)</t>
  </si>
  <si>
    <t>Desired Finance Cost as % of Revenue (%)</t>
  </si>
  <si>
    <t>&gt; 1.00%</t>
  </si>
  <si>
    <r>
      <t>FINANCIAL MANAGEMENT
(</t>
    </r>
    <r>
      <rPr>
        <b/>
        <i/>
        <sz val="11"/>
        <color theme="1"/>
        <rFont val="Calibri"/>
        <family val="2"/>
        <scheme val="minor"/>
      </rPr>
      <t>Reduce Expenses</t>
    </r>
    <r>
      <rPr>
        <b/>
        <sz val="11"/>
        <color theme="1"/>
        <rFont val="Calibri"/>
        <family val="2"/>
        <scheme val="minor"/>
      </rPr>
      <t>)</t>
    </r>
  </si>
  <si>
    <r>
      <t>PROCUREMENT &amp; EXPENSE MANAGEMENT (</t>
    </r>
    <r>
      <rPr>
        <b/>
        <i/>
        <sz val="11"/>
        <color theme="1"/>
        <rFont val="Calibri"/>
        <family val="2"/>
        <scheme val="minor"/>
      </rPr>
      <t>Reduce Cost</t>
    </r>
    <r>
      <rPr>
        <b/>
        <sz val="11"/>
        <color theme="1"/>
        <rFont val="Calibri"/>
        <family val="2"/>
        <scheme val="minor"/>
      </rPr>
      <t>)</t>
    </r>
  </si>
  <si>
    <t>Total AP Invoiced Processed Annually (#)</t>
  </si>
  <si>
    <t>Current Cost to Process an Invoice</t>
  </si>
  <si>
    <t>Desired Cost to Process an Invoice</t>
  </si>
  <si>
    <t>&gt; $6.53</t>
  </si>
  <si>
    <t>$6.53</t>
  </si>
  <si>
    <t>$4.86</t>
  </si>
  <si>
    <t>$3.18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</si>
</sst>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4"/>
      <color theme="9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2" applyNumberFormat="0" applyFill="0" applyAlignment="0" applyProtection="0"/>
  </cellStyleXfs>
  <cellXfs count="3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Fill="1"/>
    <xf numFmtId="10" fontId="7" fillId="3" borderId="1" xfId="2" applyNumberFormat="1" applyFont="1" applyFill="1" applyBorder="1" applyAlignment="1" applyProtection="1">
      <alignment horizontal="center" vertical="center"/>
      <protection locked="0"/>
    </xf>
    <xf numFmtId="0" fontId="7" fillId="3" borderId="1" xfId="3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>
      <alignment vertical="center"/>
    </xf>
    <xf numFmtId="39" fontId="7" fillId="2" borderId="1" xfId="3" applyNumberFormat="1" applyFont="1" applyFill="1" applyBorder="1" applyAlignment="1" applyProtection="1">
      <alignment horizontal="center" vertical="center"/>
      <protection locked="0"/>
    </xf>
    <xf numFmtId="5" fontId="7" fillId="2" borderId="1" xfId="1" applyNumberFormat="1" applyFont="1" applyFill="1" applyBorder="1" applyAlignment="1" applyProtection="1">
      <alignment horizontal="center" vertical="center"/>
      <protection locked="0"/>
    </xf>
    <xf numFmtId="10" fontId="7" fillId="2" borderId="1" xfId="2" applyNumberFormat="1" applyFont="1" applyFill="1" applyBorder="1" applyAlignment="1" applyProtection="1">
      <alignment horizontal="center" vertical="center"/>
      <protection locked="0"/>
    </xf>
    <xf numFmtId="165" fontId="7" fillId="3" borderId="1" xfId="2" applyNumberFormat="1" applyFont="1" applyFill="1" applyBorder="1" applyAlignment="1" applyProtection="1">
      <alignment horizontal="center" vertical="center"/>
      <protection locked="0"/>
    </xf>
    <xf numFmtId="3" fontId="7" fillId="3" borderId="1" xfId="3" applyNumberFormat="1" applyFont="1" applyFill="1" applyBorder="1" applyAlignment="1" applyProtection="1">
      <alignment horizontal="center" vertical="center"/>
      <protection locked="0"/>
    </xf>
    <xf numFmtId="166" fontId="7" fillId="3" borderId="1" xfId="3" applyNumberFormat="1" applyFont="1" applyFill="1" applyBorder="1" applyAlignment="1" applyProtection="1">
      <alignment horizontal="center" vertical="center"/>
      <protection locked="0"/>
    </xf>
    <xf numFmtId="0" fontId="11" fillId="4" borderId="1" xfId="0" quotePrefix="1" applyFont="1" applyFill="1" applyBorder="1" applyAlignment="1">
      <alignment horizontal="center" vertical="center"/>
    </xf>
    <xf numFmtId="165" fontId="11" fillId="4" borderId="1" xfId="2" quotePrefix="1" applyNumberFormat="1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5" fontId="11" fillId="0" borderId="1" xfId="2" quotePrefix="1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0" fontId="11" fillId="0" borderId="1" xfId="2" quotePrefix="1" applyNumberFormat="1" applyFont="1" applyBorder="1" applyAlignment="1">
      <alignment horizontal="center" vertical="center"/>
    </xf>
  </cellXfs>
  <cellStyles count="5">
    <cellStyle name="Comma" xfId="3" builtinId="3"/>
    <cellStyle name="Currency" xfId="1" builtinId="4"/>
    <cellStyle name="Normal" xfId="0" builtinId="0"/>
    <cellStyle name="Percent" xfId="2" builtinId="5"/>
    <cellStyle name="Tot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28</xdr:row>
      <xdr:rowOff>44450</xdr:rowOff>
    </xdr:from>
    <xdr:to>
      <xdr:col>9</xdr:col>
      <xdr:colOff>654050</xdr:colOff>
      <xdr:row>28</xdr:row>
      <xdr:rowOff>1346200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2485360-BD10-456C-8A67-DBE98305F1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" t="5963" r="1493"/>
        <a:stretch/>
      </xdr:blipFill>
      <xdr:spPr>
        <a:xfrm>
          <a:off x="44450" y="11563350"/>
          <a:ext cx="9423400" cy="130175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0</xdr:row>
      <xdr:rowOff>0</xdr:rowOff>
    </xdr:from>
    <xdr:to>
      <xdr:col>9</xdr:col>
      <xdr:colOff>640310</xdr:colOff>
      <xdr:row>0</xdr:row>
      <xdr:rowOff>1616210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E906A1-AEF9-4659-AE3A-377439E43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9428710" cy="1616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showGridLines="0" tabSelected="1" workbookViewId="0">
      <selection activeCell="C8" sqref="C8"/>
    </sheetView>
  </sheetViews>
  <sheetFormatPr defaultRowHeight="15" x14ac:dyDescent="0.25"/>
  <cols>
    <col min="1" max="1" width="19.85546875" customWidth="1"/>
    <col min="2" max="2" width="39.85546875" bestFit="1" customWidth="1"/>
    <col min="3" max="3" width="13.5703125" bestFit="1" customWidth="1"/>
    <col min="4" max="4" width="2.85546875" customWidth="1"/>
    <col min="5" max="5" width="10.42578125" bestFit="1" customWidth="1"/>
    <col min="6" max="7" width="11.140625" bestFit="1" customWidth="1"/>
    <col min="8" max="8" width="14.140625" customWidth="1"/>
    <col min="9" max="9" width="2.85546875" customWidth="1"/>
    <col min="10" max="10" width="13.42578125" customWidth="1"/>
    <col min="11" max="11" width="8.85546875" style="8"/>
  </cols>
  <sheetData>
    <row r="1" spans="1:10" ht="129.94999999999999" customHeight="1" x14ac:dyDescent="0.25"/>
    <row r="2" spans="1:10" ht="30" customHeight="1" x14ac:dyDescent="0.4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4.95" customHeight="1" x14ac:dyDescent="0.3">
      <c r="A3" s="33" t="s">
        <v>36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20.100000000000001" customHeight="1" x14ac:dyDescent="0.25"/>
    <row r="5" spans="1:10" ht="20.100000000000001" customHeight="1" x14ac:dyDescent="0.25">
      <c r="A5" s="26" t="s">
        <v>0</v>
      </c>
      <c r="B5" s="4" t="s">
        <v>2</v>
      </c>
      <c r="C5" s="13">
        <v>5000000</v>
      </c>
      <c r="E5" s="34" t="s">
        <v>26</v>
      </c>
      <c r="F5" s="34"/>
      <c r="G5" s="34"/>
      <c r="H5" s="34"/>
      <c r="I5" s="34"/>
      <c r="J5" s="34"/>
    </row>
    <row r="6" spans="1:10" ht="20.100000000000001" customHeight="1" x14ac:dyDescent="0.25">
      <c r="A6" s="27"/>
      <c r="B6" s="4" t="s">
        <v>1</v>
      </c>
      <c r="C6" s="14">
        <v>0.3</v>
      </c>
      <c r="E6" s="34"/>
      <c r="F6" s="34"/>
      <c r="G6" s="34"/>
      <c r="H6" s="34"/>
      <c r="I6" s="34"/>
      <c r="J6" s="34"/>
    </row>
    <row r="7" spans="1:10" ht="20.100000000000001" customHeight="1" x14ac:dyDescent="0.25">
      <c r="A7" s="27"/>
      <c r="B7" s="4" t="s">
        <v>4</v>
      </c>
      <c r="C7" s="13">
        <v>40000</v>
      </c>
      <c r="E7" s="34"/>
      <c r="F7" s="34"/>
      <c r="G7" s="34"/>
      <c r="H7" s="34"/>
      <c r="I7" s="34"/>
      <c r="J7" s="34"/>
    </row>
    <row r="8" spans="1:10" ht="20.100000000000001" customHeight="1" x14ac:dyDescent="0.25">
      <c r="A8" s="27"/>
      <c r="B8" s="4" t="s">
        <v>32</v>
      </c>
      <c r="C8" s="12">
        <v>2</v>
      </c>
      <c r="E8" s="34"/>
      <c r="F8" s="34"/>
      <c r="G8" s="34"/>
      <c r="H8" s="34"/>
      <c r="I8" s="34"/>
      <c r="J8" s="34"/>
    </row>
    <row r="9" spans="1:10" ht="20.100000000000001" customHeight="1" x14ac:dyDescent="0.25">
      <c r="A9" s="28"/>
      <c r="B9" s="4" t="s">
        <v>3</v>
      </c>
      <c r="C9" s="14">
        <v>7.0000000000000007E-2</v>
      </c>
      <c r="E9" s="34"/>
      <c r="F9" s="34"/>
      <c r="G9" s="34"/>
      <c r="H9" s="34"/>
      <c r="I9" s="34"/>
      <c r="J9" s="34"/>
    </row>
    <row r="10" spans="1:10" ht="20.100000000000001" customHeight="1" x14ac:dyDescent="0.25">
      <c r="B10" s="1"/>
    </row>
    <row r="11" spans="1:10" ht="20.100000000000001" customHeight="1" x14ac:dyDescent="0.25">
      <c r="A11" s="29" t="s">
        <v>24</v>
      </c>
      <c r="B11" s="29"/>
      <c r="C11" s="29"/>
      <c r="D11" s="7"/>
      <c r="E11" s="29" t="s">
        <v>29</v>
      </c>
      <c r="F11" s="29"/>
      <c r="G11" s="29"/>
      <c r="H11" s="29"/>
      <c r="I11" s="5"/>
      <c r="J11" s="36" t="s">
        <v>7</v>
      </c>
    </row>
    <row r="12" spans="1:10" ht="38.450000000000003" customHeight="1" x14ac:dyDescent="0.25">
      <c r="A12" s="6" t="s">
        <v>21</v>
      </c>
      <c r="B12" s="6" t="s">
        <v>22</v>
      </c>
      <c r="C12" s="6" t="s">
        <v>23</v>
      </c>
      <c r="D12" s="3"/>
      <c r="E12" s="2" t="s">
        <v>15</v>
      </c>
      <c r="F12" s="2" t="s">
        <v>10</v>
      </c>
      <c r="G12" s="2" t="s">
        <v>11</v>
      </c>
      <c r="H12" s="2" t="s">
        <v>12</v>
      </c>
      <c r="I12" s="5"/>
      <c r="J12" s="37"/>
    </row>
    <row r="13" spans="1:10" ht="23.1" customHeight="1" x14ac:dyDescent="0.25">
      <c r="A13" s="30" t="s">
        <v>33</v>
      </c>
      <c r="B13" s="21" t="s">
        <v>5</v>
      </c>
      <c r="C13" s="9">
        <v>0.04</v>
      </c>
      <c r="D13" s="3"/>
      <c r="E13" s="31" t="s">
        <v>27</v>
      </c>
      <c r="F13" s="22">
        <v>0.03</v>
      </c>
      <c r="G13" s="22">
        <v>2.5000000000000001E-2</v>
      </c>
      <c r="H13" s="22">
        <v>0.02</v>
      </c>
      <c r="I13" s="3"/>
      <c r="J13" s="35">
        <f>+(C13-C14)*C5</f>
        <v>24999.999999999989</v>
      </c>
    </row>
    <row r="14" spans="1:10" ht="23.1" customHeight="1" x14ac:dyDescent="0.25">
      <c r="A14" s="30"/>
      <c r="B14" s="21" t="s">
        <v>6</v>
      </c>
      <c r="C14" s="9">
        <v>3.5000000000000003E-2</v>
      </c>
      <c r="D14" s="3"/>
      <c r="E14" s="31"/>
      <c r="F14" s="22"/>
      <c r="G14" s="22"/>
      <c r="H14" s="22"/>
      <c r="I14" s="3"/>
      <c r="J14" s="35"/>
    </row>
    <row r="15" spans="1:10" ht="23.1" customHeight="1" x14ac:dyDescent="0.25">
      <c r="A15" s="30" t="s">
        <v>37</v>
      </c>
      <c r="B15" s="21" t="s">
        <v>8</v>
      </c>
      <c r="C15" s="9">
        <v>0.2</v>
      </c>
      <c r="D15" s="3"/>
      <c r="E15" s="31" t="s">
        <v>28</v>
      </c>
      <c r="F15" s="22">
        <v>8.2000000000000003E-2</v>
      </c>
      <c r="G15" s="22">
        <v>0.14699999999999999</v>
      </c>
      <c r="H15" s="22">
        <v>0.21199999999999999</v>
      </c>
      <c r="I15" s="3"/>
      <c r="J15" s="35">
        <f>+(C16-C15)*C5*C6</f>
        <v>14999.999999999971</v>
      </c>
    </row>
    <row r="16" spans="1:10" ht="23.1" customHeight="1" x14ac:dyDescent="0.25">
      <c r="A16" s="30"/>
      <c r="B16" s="21" t="s">
        <v>9</v>
      </c>
      <c r="C16" s="9">
        <v>0.21</v>
      </c>
      <c r="D16" s="3"/>
      <c r="E16" s="31"/>
      <c r="F16" s="22"/>
      <c r="G16" s="22"/>
      <c r="H16" s="22"/>
      <c r="I16" s="3"/>
      <c r="J16" s="35"/>
    </row>
    <row r="17" spans="1:10" ht="23.1" customHeight="1" x14ac:dyDescent="0.25">
      <c r="A17" s="30" t="s">
        <v>38</v>
      </c>
      <c r="B17" s="21" t="s">
        <v>13</v>
      </c>
      <c r="C17" s="10">
        <v>60</v>
      </c>
      <c r="D17" s="3"/>
      <c r="E17" s="31" t="s">
        <v>39</v>
      </c>
      <c r="F17" s="22" t="s">
        <v>16</v>
      </c>
      <c r="G17" s="22" t="s">
        <v>40</v>
      </c>
      <c r="H17" s="22" t="s">
        <v>41</v>
      </c>
      <c r="I17" s="3"/>
      <c r="J17" s="35">
        <f>+(C17-C18)*(C5/365)*C9</f>
        <v>9589.0410958904122</v>
      </c>
    </row>
    <row r="18" spans="1:10" ht="23.1" customHeight="1" x14ac:dyDescent="0.25">
      <c r="A18" s="30"/>
      <c r="B18" s="21" t="s">
        <v>14</v>
      </c>
      <c r="C18" s="10">
        <v>50</v>
      </c>
      <c r="D18" s="3"/>
      <c r="E18" s="31"/>
      <c r="F18" s="22"/>
      <c r="G18" s="22"/>
      <c r="H18" s="22"/>
      <c r="I18" s="3"/>
      <c r="J18" s="35"/>
    </row>
    <row r="19" spans="1:10" ht="23.1" customHeight="1" x14ac:dyDescent="0.25">
      <c r="A19" s="30" t="s">
        <v>47</v>
      </c>
      <c r="B19" s="21" t="s">
        <v>48</v>
      </c>
      <c r="C19" s="16">
        <v>5000</v>
      </c>
      <c r="D19" s="3"/>
      <c r="E19" s="18"/>
      <c r="F19" s="19"/>
      <c r="G19" s="19"/>
      <c r="H19" s="19"/>
      <c r="I19" s="3"/>
      <c r="J19" s="20"/>
    </row>
    <row r="20" spans="1:10" ht="23.1" customHeight="1" x14ac:dyDescent="0.25">
      <c r="A20" s="30"/>
      <c r="B20" s="21" t="s">
        <v>49</v>
      </c>
      <c r="C20" s="17">
        <v>12</v>
      </c>
      <c r="D20" s="3"/>
      <c r="E20" s="31" t="s">
        <v>51</v>
      </c>
      <c r="F20" s="22" t="s">
        <v>52</v>
      </c>
      <c r="G20" s="22" t="s">
        <v>53</v>
      </c>
      <c r="H20" s="22" t="s">
        <v>54</v>
      </c>
      <c r="I20" s="3"/>
      <c r="J20" s="35">
        <f>+(C20-C21)*C19</f>
        <v>15000</v>
      </c>
    </row>
    <row r="21" spans="1:10" ht="23.1" customHeight="1" x14ac:dyDescent="0.25">
      <c r="A21" s="30"/>
      <c r="B21" s="21" t="s">
        <v>50</v>
      </c>
      <c r="C21" s="17">
        <v>9</v>
      </c>
      <c r="D21" s="3"/>
      <c r="E21" s="31"/>
      <c r="F21" s="22"/>
      <c r="G21" s="22"/>
      <c r="H21" s="22"/>
      <c r="I21" s="3"/>
      <c r="J21" s="35"/>
    </row>
    <row r="22" spans="1:10" ht="23.1" customHeight="1" x14ac:dyDescent="0.25">
      <c r="A22" s="30" t="s">
        <v>46</v>
      </c>
      <c r="B22" s="21" t="s">
        <v>43</v>
      </c>
      <c r="C22" s="15">
        <v>0.03</v>
      </c>
      <c r="D22" s="3"/>
      <c r="E22" s="31" t="s">
        <v>45</v>
      </c>
      <c r="F22" s="38">
        <v>8.9999999999999993E-3</v>
      </c>
      <c r="G22" s="38">
        <v>6.0000000000000001E-3</v>
      </c>
      <c r="H22" s="38">
        <v>4.0000000000000001E-3</v>
      </c>
      <c r="I22" s="3"/>
      <c r="J22" s="35">
        <f>+(C22-C23)*C5</f>
        <v>49999.999999999993</v>
      </c>
    </row>
    <row r="23" spans="1:10" ht="23.1" customHeight="1" x14ac:dyDescent="0.25">
      <c r="A23" s="30"/>
      <c r="B23" s="21" t="s">
        <v>44</v>
      </c>
      <c r="C23" s="15">
        <v>0.02</v>
      </c>
      <c r="D23" s="3"/>
      <c r="E23" s="31"/>
      <c r="F23" s="38"/>
      <c r="G23" s="38"/>
      <c r="H23" s="38"/>
      <c r="I23" s="3"/>
      <c r="J23" s="35"/>
    </row>
    <row r="24" spans="1:10" ht="23.1" customHeight="1" x14ac:dyDescent="0.25">
      <c r="A24" s="30" t="s">
        <v>42</v>
      </c>
      <c r="B24" s="21" t="s">
        <v>34</v>
      </c>
      <c r="C24" s="10">
        <v>10</v>
      </c>
      <c r="D24" s="3"/>
      <c r="E24" s="31" t="s">
        <v>17</v>
      </c>
      <c r="F24" s="22" t="s">
        <v>18</v>
      </c>
      <c r="G24" s="22" t="s">
        <v>19</v>
      </c>
      <c r="H24" s="22" t="s">
        <v>20</v>
      </c>
      <c r="I24" s="3"/>
      <c r="J24" s="35">
        <f>+C8*(C7/260)*(C24-C25)*12</f>
        <v>18461.538461538461</v>
      </c>
    </row>
    <row r="25" spans="1:10" ht="23.1" customHeight="1" x14ac:dyDescent="0.25">
      <c r="A25" s="30"/>
      <c r="B25" s="21" t="s">
        <v>35</v>
      </c>
      <c r="C25" s="10">
        <v>5</v>
      </c>
      <c r="D25" s="3"/>
      <c r="E25" s="31"/>
      <c r="F25" s="22"/>
      <c r="G25" s="22"/>
      <c r="H25" s="22"/>
      <c r="I25" s="3"/>
      <c r="J25" s="35"/>
    </row>
    <row r="26" spans="1:10" ht="30" customHeight="1" x14ac:dyDescent="0.25">
      <c r="E26" s="23" t="s">
        <v>30</v>
      </c>
      <c r="F26" s="24"/>
      <c r="G26" s="24"/>
      <c r="H26" s="25"/>
      <c r="I26" s="7"/>
      <c r="J26" s="11">
        <f>SUM(J13:J25)</f>
        <v>133050.57955742883</v>
      </c>
    </row>
    <row r="27" spans="1:10" ht="30" customHeight="1" x14ac:dyDescent="0.25">
      <c r="E27" s="23" t="s">
        <v>31</v>
      </c>
      <c r="F27" s="24"/>
      <c r="G27" s="24"/>
      <c r="H27" s="25"/>
      <c r="I27" s="7"/>
      <c r="J27" s="11">
        <f>+J26/12</f>
        <v>11087.548296452404</v>
      </c>
    </row>
    <row r="28" spans="1:10" ht="15" customHeight="1" x14ac:dyDescent="0.25"/>
    <row r="29" spans="1:10" ht="113.1" customHeight="1" x14ac:dyDescent="0.25"/>
  </sheetData>
  <sheetProtection algorithmName="SHA-512" hashValue="6Y5Duk43wqsUMLCNpQ6yY3LNYynrwBe07atQLgCNIspgMcifvTgsCqW3zjr+ZBIaKltv2/73W+3wofxCUbCC/w==" saltValue="92fvKdEIJeBoKq4bP+5nQQ==" spinCount="100000" sheet="1" objects="1" scenarios="1" selectLockedCells="1"/>
  <mergeCells count="45">
    <mergeCell ref="E26:H26"/>
    <mergeCell ref="H15:H16"/>
    <mergeCell ref="J15:J16"/>
    <mergeCell ref="J11:J12"/>
    <mergeCell ref="J13:J14"/>
    <mergeCell ref="F13:F14"/>
    <mergeCell ref="G13:G14"/>
    <mergeCell ref="H13:H14"/>
    <mergeCell ref="J17:J18"/>
    <mergeCell ref="E17:E18"/>
    <mergeCell ref="E22:E23"/>
    <mergeCell ref="F22:F23"/>
    <mergeCell ref="G22:G23"/>
    <mergeCell ref="H22:H23"/>
    <mergeCell ref="J22:J23"/>
    <mergeCell ref="E20:E21"/>
    <mergeCell ref="E13:E14"/>
    <mergeCell ref="A2:J2"/>
    <mergeCell ref="A3:J3"/>
    <mergeCell ref="E5:J9"/>
    <mergeCell ref="J24:J25"/>
    <mergeCell ref="A13:A14"/>
    <mergeCell ref="A15:A16"/>
    <mergeCell ref="A19:A21"/>
    <mergeCell ref="A22:A23"/>
    <mergeCell ref="F20:F21"/>
    <mergeCell ref="G20:G21"/>
    <mergeCell ref="H20:H21"/>
    <mergeCell ref="J20:J21"/>
    <mergeCell ref="F17:F18"/>
    <mergeCell ref="E27:H27"/>
    <mergeCell ref="A5:A9"/>
    <mergeCell ref="A11:C11"/>
    <mergeCell ref="A24:A25"/>
    <mergeCell ref="E24:E25"/>
    <mergeCell ref="F24:F25"/>
    <mergeCell ref="G24:G25"/>
    <mergeCell ref="H24:H25"/>
    <mergeCell ref="A17:A18"/>
    <mergeCell ref="E15:E16"/>
    <mergeCell ref="F15:F16"/>
    <mergeCell ref="G15:G16"/>
    <mergeCell ref="G17:G18"/>
    <mergeCell ref="H17:H18"/>
    <mergeCell ref="E11:H11"/>
  </mergeCells>
  <printOptions horizontalCentered="1"/>
  <pageMargins left="0" right="0" top="0.25" bottom="0.25" header="0.3" footer="0.3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B9048611CAA4DAE3B4F0178215C38" ma:contentTypeVersion="2" ma:contentTypeDescription="Create a new document." ma:contentTypeScope="" ma:versionID="e26f965363cd52a79409c27aa9dacba9">
  <xsd:schema xmlns:xsd="http://www.w3.org/2001/XMLSchema" xmlns:xs="http://www.w3.org/2001/XMLSchema" xmlns:p="http://schemas.microsoft.com/office/2006/metadata/properties" xmlns:ns2="1e9d7fab-43dd-44fb-9dfa-29daeaa62ce5" targetNamespace="http://schemas.microsoft.com/office/2006/metadata/properties" ma:root="true" ma:fieldsID="5a4cdbba8bfb2a8d50f0e585ab1b0d74" ns2:_="">
    <xsd:import namespace="1e9d7fab-43dd-44fb-9dfa-29daeaa62c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d7fab-43dd-44fb-9dfa-29daeaa62c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DB4951-DA86-4C11-9368-EDF8E3F24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9d7fab-43dd-44fb-9dfa-29daeaa62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06D16D-79D3-49E3-8C17-0DDAB83EB1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587763-BFC5-489C-BEA8-423749451F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ROI Calculator</vt:lpstr>
      <vt:lpstr>'ROI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Shimpach</dc:creator>
  <cp:lastModifiedBy>Emily Rihn</cp:lastModifiedBy>
  <cp:lastPrinted>2018-08-28T20:18:31Z</cp:lastPrinted>
  <dcterms:created xsi:type="dcterms:W3CDTF">2018-07-06T17:34:15Z</dcterms:created>
  <dcterms:modified xsi:type="dcterms:W3CDTF">2021-01-11T18:09:40Z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0x010100D42B9048611CAA4DAE3B4F0178215C38</vt:lpwstr>
  </property>
</Properties>
</file>